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60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'Вып.плана._9'!$A$2:$F$61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<sst xmlns="http://schemas.openxmlformats.org/spreadsheetml/2006/main" count="130" uniqueCount="127">
  <si>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</si>
  <si>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</si>
  <si>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</si>
  <si>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</si>
  <si>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</si>
  <si>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</si>
  <si>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</si>
  <si>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</si>
  <si>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</si>
  <si>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</si>
  <si>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</si>
  <si>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</si>
  <si>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</si>
  <si>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</si>
  <si>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</si>
  <si>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</si>
  <si>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</si>
  <si>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</si>
  <si>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</si>
  <si>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</si>
  <si>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</si>
  <si>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</si>
  <si>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</si>
  <si>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</si>
  <si>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</si>
  <si>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</si>
  <si>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</si>
  <si>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</si>
  <si>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</si>
  <si>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</si>
  <si>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</si>
  <si>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</si>
  <si>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</si>
  <si>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</si>
  <si>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</si>
  <si>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</si>
  <si>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</si>
  <si>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</si>
  <si>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</si>
  <si>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</si>
  <si>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</si>
  <si>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</si>
  <si>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</si>
  <si>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</si>
  <si>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</si>
  <si>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</si>
  <si>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</si>
  <si>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</si>
  <si>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</si>
  <si>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</si>
  <si>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</si>
  <si>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</si>
  <si>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</si>
  <si>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</si>
  <si>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</si>
  <si>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</si>
  <si>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</si>
  <si>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</si>
  <si>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</si>
  <si>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</si>
  <si>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</si>
  <si>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</si>
  <si>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</si>
  <si>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</si>
  <si>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</si>
  <si>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</si>
  <si>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</si>
  <si>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</si>
  <si>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</si>
  <si>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</si>
  <si>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</si>
  <si>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</si>
  <si>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</si>
  <si>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</si>
  <si>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</si>
  <si>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</si>
  <si>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</si>
  <si>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</si>
  <si>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</si>
  <si>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</si>
  <si>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</si>
  <si>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</si>
  <si>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</si>
  <si>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</si>
  <si>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</si>
  <si>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</si>
  <si>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</si>
  <si>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</si>
  <si>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</si>
  <si>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</si>
  <si>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</si>
  <si>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</si>
  <si>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>Прочие межбюджетные трансферты, передаваемые бюджетам сельских поселений</t>
  </si>
  <si>
    <t xml:space="preserve">ВСЕГО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</si>
  <si>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</si>
  <si>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</si>
  <si>
    <t>бюджета сельского поселения Сорум на 2018 год</t>
  </si>
  <si>
    <t>000 1 03 02230 01 0000 110</t>
  </si>
  <si>
    <t>000 1 03 02240 01 0000 110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</si>
  <si>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</si>
  <si>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</si>
  <si>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</si>
  <si>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</si>
  <si>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</si>
  <si>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</si>
  <si>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</si>
  <si>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</si>
  <si>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</si>
  <si>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</si>
  <si>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</si>
  <si>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</si>
  <si>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000 2 02 40000 00 0000 151</t>
  </si>
  <si>
    <t>000 2 02 49999 10 0000 151</t>
  </si>
  <si>
    <t xml:space="preserve"> от  06 декабря  2017 года  № 44</t>
  </si>
  <si>
    <t xml:space="preserve">1.5.2. </t>
  </si>
  <si>
    <t>1.5.2.1.</t>
  </si>
  <si>
    <t xml:space="preserve">   сельского поселения Сорум</t>
  </si>
  <si>
    <t xml:space="preserve">ПРОЧИЕ НЕНАЛОГОВЫЕ ДОХОДЫ
</t>
  </si>
  <si>
    <t>000 117 00000 00 0000 000</t>
  </si>
  <si>
    <t xml:space="preserve">Невыясненные поступления
</t>
  </si>
  <si>
    <t>000 117 01000 00 0000 180</t>
  </si>
  <si>
    <t xml:space="preserve">Невыясненные поступления, зачисляемые в бюджеты сельских поселений
</t>
  </si>
  <si>
    <t>000 117 01050 10 0000 180</t>
  </si>
  <si>
    <t>1.6.</t>
  </si>
  <si>
    <t>1.6.1.1</t>
  </si>
  <si>
    <t>1.6.1</t>
  </si>
  <si>
    <t xml:space="preserve"> от  07 июня  2018 года  № 26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</si>
</sst>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5" applyNumberFormat="1" applyFont="1" applyFill="1" applyAlignment="1" applyProtection="1">
      <alignment/>
      <protection hidden="1"/>
    </xf>
    <xf numFmtId="0" fontId="3" fillId="0" borderId="0" xfId="55" applyFont="1" applyProtection="1">
      <alignment/>
      <protection hidden="1"/>
    </xf>
    <xf numFmtId="0" fontId="1" fillId="0" borderId="0" xfId="55">
      <alignment/>
      <protection/>
    </xf>
    <xf numFmtId="0" fontId="2" fillId="0" borderId="0" xfId="55" applyFont="1" applyFill="1" applyAlignment="1" applyProtection="1">
      <alignment/>
      <protection hidden="1"/>
    </xf>
    <xf numFmtId="0" fontId="4" fillId="0" borderId="0" xfId="55" applyFont="1">
      <alignment/>
      <protection/>
    </xf>
    <xf numFmtId="0" fontId="5" fillId="0" borderId="0" xfId="55" applyNumberFormat="1" applyFont="1" applyFill="1" applyAlignment="1" applyProtection="1">
      <alignment horizontal="centerContinuous"/>
      <protection hidden="1"/>
    </xf>
    <xf numFmtId="0" fontId="6" fillId="0" borderId="0" xfId="55" applyNumberFormat="1" applyFont="1" applyFill="1" applyAlignment="1" applyProtection="1">
      <alignment horizontal="centerContinuous"/>
      <protection hidden="1"/>
    </xf>
    <xf numFmtId="0" fontId="6" fillId="0" borderId="0" xfId="55" applyFont="1" applyFill="1" applyAlignment="1" applyProtection="1">
      <alignment/>
      <protection hidden="1"/>
    </xf>
    <xf numFmtId="0" fontId="2" fillId="0" borderId="0" xfId="55" applyNumberFormat="1" applyFont="1" applyFill="1" applyAlignment="1" applyProtection="1">
      <alignment vertical="top"/>
      <protection hidden="1"/>
    </xf>
    <xf numFmtId="0" fontId="5" fillId="0" borderId="0" xfId="55" applyNumberFormat="1" applyFont="1" applyFill="1" applyAlignment="1" applyProtection="1">
      <alignment horizontal="centerContinuous" vertical="top"/>
      <protection hidden="1"/>
    </xf>
    <xf numFmtId="0" fontId="2" fillId="0" borderId="0" xfId="55" applyFont="1" applyFill="1" applyAlignment="1" applyProtection="1">
      <alignment vertical="top"/>
      <protection hidden="1"/>
    </xf>
    <xf numFmtId="0" fontId="1" fillId="0" borderId="0" xfId="55" applyAlignment="1">
      <alignment vertical="top"/>
      <protection/>
    </xf>
    <xf numFmtId="0" fontId="5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172" fontId="6" fillId="0" borderId="11" xfId="55" applyNumberFormat="1" applyFont="1" applyFill="1" applyBorder="1" applyAlignment="1" applyProtection="1">
      <alignment vertical="center" wrapText="1"/>
      <protection hidden="1"/>
    </xf>
    <xf numFmtId="49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5" applyNumberFormat="1" applyFont="1" applyFill="1" applyBorder="1" applyAlignment="1" applyProtection="1">
      <alignment horizontal="center" vertical="center"/>
      <protection hidden="1"/>
    </xf>
    <xf numFmtId="0" fontId="6" fillId="0" borderId="0" xfId="55" applyNumberFormat="1" applyFont="1" applyFill="1" applyAlignment="1" applyProtection="1">
      <alignment vertical="top"/>
      <protection hidden="1"/>
    </xf>
    <xf numFmtId="0" fontId="6" fillId="0" borderId="0" xfId="55" applyNumberFormat="1" applyFont="1" applyFill="1" applyAlignment="1" applyProtection="1">
      <alignment/>
      <protection hidden="1"/>
    </xf>
    <xf numFmtId="0" fontId="6" fillId="0" borderId="0" xfId="55" applyFont="1" applyProtection="1">
      <alignment/>
      <protection hidden="1"/>
    </xf>
    <xf numFmtId="0" fontId="5" fillId="0" borderId="0" xfId="55" applyNumberFormat="1" applyFont="1" applyFill="1" applyAlignment="1" applyProtection="1">
      <alignment horizontal="center" vertical="top"/>
      <protection hidden="1"/>
    </xf>
    <xf numFmtId="0" fontId="5" fillId="0" borderId="11" xfId="55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182" fontId="5" fillId="0" borderId="11" xfId="55" applyNumberFormat="1" applyFont="1" applyFill="1" applyBorder="1" applyAlignment="1" applyProtection="1">
      <alignment horizontal="center" vertical="center" wrapText="1"/>
      <protection hidden="1"/>
    </xf>
    <xf numFmtId="182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Fill="1" applyAlignment="1" applyProtection="1">
      <alignment horizontal="center"/>
      <protection hidden="1"/>
    </xf>
    <xf numFmtId="0" fontId="6" fillId="0" borderId="0" xfId="55" applyFont="1" applyFill="1" applyAlignment="1" applyProtection="1">
      <alignment horizontal="right" vertical="top"/>
      <protection hidden="1"/>
    </xf>
    <xf numFmtId="0" fontId="6" fillId="0" borderId="11" xfId="55" applyNumberFormat="1" applyFont="1" applyFill="1" applyBorder="1" applyAlignment="1" applyProtection="1">
      <alignment horizontal="justify" vertical="top" wrapText="1"/>
      <protection hidden="1"/>
    </xf>
    <xf numFmtId="0" fontId="5" fillId="0" borderId="11" xfId="55" applyNumberFormat="1" applyFont="1" applyFill="1" applyBorder="1" applyAlignment="1" applyProtection="1">
      <alignment horizontal="left" vertical="top" wrapText="1"/>
      <protection hidden="1"/>
    </xf>
    <xf numFmtId="0" fontId="6" fillId="0" borderId="11" xfId="55" applyNumberFormat="1" applyFont="1" applyFill="1" applyBorder="1" applyAlignment="1" applyProtection="1">
      <alignment horizontal="left" vertical="top" wrapText="1"/>
      <protection hidden="1"/>
    </xf>
    <xf numFmtId="0" fontId="6" fillId="0" borderId="11" xfId="55" applyNumberFormat="1" applyFont="1" applyFill="1" applyBorder="1" applyAlignment="1" applyProtection="1">
      <alignment horizontal="left" vertical="center" wrapText="1"/>
      <protection hidden="1"/>
    </xf>
    <xf numFmtId="174" fontId="6" fillId="0" borderId="11" xfId="55" applyNumberFormat="1" applyFont="1" applyFill="1" applyBorder="1" applyAlignment="1" applyProtection="1">
      <alignment horizontal="center" vertical="center"/>
      <protection hidden="1"/>
    </xf>
    <xf numFmtId="182" fontId="5" fillId="0" borderId="11" xfId="55" applyNumberFormat="1" applyFont="1" applyFill="1" applyBorder="1" applyAlignment="1" applyProtection="1">
      <alignment horizontal="center" vertical="center"/>
      <protection hidden="1"/>
    </xf>
    <xf numFmtId="0" fontId="1" fillId="0" borderId="11" xfId="55" applyBorder="1">
      <alignment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1" xfId="55" applyNumberFormat="1" applyFont="1" applyFill="1" applyBorder="1" applyAlignment="1" applyProtection="1">
      <alignment horizontal="justify" vertical="center" wrapText="1"/>
      <protection hidden="1"/>
    </xf>
    <xf numFmtId="0" fontId="6" fillId="0" borderId="11" xfId="55" applyFont="1" applyBorder="1" applyAlignment="1">
      <alignment horizontal="center" vertical="center"/>
      <protection/>
    </xf>
    <xf numFmtId="0" fontId="6" fillId="0" borderId="11" xfId="55" applyNumberFormat="1" applyFont="1" applyFill="1" applyBorder="1" applyAlignment="1" applyProtection="1">
      <alignment horizontal="justify" vertical="center" wrapText="1"/>
      <protection hidden="1"/>
    </xf>
    <xf numFmtId="0" fontId="6" fillId="0" borderId="11" xfId="55" applyNumberFormat="1" applyFont="1" applyFill="1" applyBorder="1" applyAlignment="1" applyProtection="1">
      <alignment horizontal="justify" wrapText="1"/>
      <protection hidden="1"/>
    </xf>
    <xf numFmtId="0" fontId="6" fillId="0" borderId="11" xfId="55" applyNumberFormat="1" applyFont="1" applyFill="1" applyBorder="1" applyAlignment="1" applyProtection="1">
      <alignment horizontal="left" wrapText="1"/>
      <protection hidden="1"/>
    </xf>
    <xf numFmtId="0" fontId="1" fillId="0" borderId="0" xfId="55" applyAlignment="1">
      <alignment vertical="center"/>
      <protection/>
    </xf>
    <xf numFmtId="174" fontId="6" fillId="0" borderId="11" xfId="55" applyNumberFormat="1" applyFont="1" applyFill="1" applyBorder="1" applyAlignment="1" applyProtection="1">
      <alignment horizontal="left" vertical="center"/>
      <protection hidden="1"/>
    </xf>
    <xf numFmtId="174" fontId="6" fillId="0" borderId="11" xfId="55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6" fillId="0" borderId="11" xfId="55" applyNumberFormat="1" applyFont="1" applyBorder="1" applyAlignment="1">
      <alignment horizontal="center"/>
      <protection/>
    </xf>
    <xf numFmtId="49" fontId="6" fillId="0" borderId="11" xfId="55" applyNumberFormat="1" applyFont="1" applyBorder="1" applyAlignment="1">
      <alignment horizontal="center"/>
      <protection/>
    </xf>
    <xf numFmtId="4" fontId="5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5" fillId="0" borderId="11" xfId="55" applyNumberFormat="1" applyFont="1" applyFill="1" applyBorder="1" applyAlignment="1" applyProtection="1">
      <alignment horizontal="center" vertical="center"/>
      <protection hidden="1"/>
    </xf>
    <xf numFmtId="4" fontId="6" fillId="0" borderId="11" xfId="55" applyNumberFormat="1" applyFont="1" applyBorder="1" applyAlignment="1">
      <alignment horizontal="center" vertical="center"/>
      <protection/>
    </xf>
    <xf numFmtId="0" fontId="2" fillId="0" borderId="0" xfId="55" applyFont="1" applyFill="1" applyAlignment="1" applyProtection="1">
      <alignment horizontal="center"/>
      <protection hidden="1"/>
    </xf>
    <xf numFmtId="0" fontId="1" fillId="0" borderId="12" xfId="55" applyBorder="1" applyAlignment="1">
      <alignment horizontal="center"/>
      <protection/>
    </xf>
    <xf numFmtId="0" fontId="1" fillId="0" borderId="13" xfId="55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55" applyNumberFormat="1" applyFont="1" applyFill="1" applyAlignment="1" applyProtection="1">
      <alignment horizontal="center" vertical="top"/>
      <protection hidden="1"/>
    </xf>
    <xf numFmtId="0" fontId="5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5" fillId="0" borderId="12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5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tmp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Normal="200" zoomScaleSheetLayoutView="100" workbookViewId="0" topLeftCell="A24">
      <selection activeCell="A56" sqref="A56"/>
    </sheetView>
  </sheetViews>
  <sheetFormatPr defaultColWidth="9.125" defaultRowHeight="12.75"/>
  <cols>
    <col min="1" max="1" width="8.00390625" style="3" customWidth="1"/>
    <col min="2" max="2" width="41.375" style="12" customWidth="1"/>
    <col min="3" max="3" width="27.375" style="3" customWidth="1"/>
    <col min="4" max="4" width="15.00390625" style="3" hidden="1" customWidth="1"/>
    <col min="5" max="5" width="13.00390625" style="3" hidden="1" customWidth="1"/>
    <col min="6" max="6" width="16.00390625" style="3" customWidth="1"/>
    <col min="7" max="16384" width="9.125" style="3" customWidth="1"/>
  </cols>
  <sheetData>
    <row r="1" spans="2:6" ht="409.5" customHeight="1" hidden="1">
      <c r="B1" s="9"/>
      <c r="C1" s="1"/>
      <c r="D1" s="2"/>
      <c r="E1" s="2"/>
      <c r="F1" s="2"/>
    </row>
    <row r="2" spans="2:6" ht="15.75">
      <c r="B2" s="19"/>
      <c r="C2" s="55" t="s">
        <v>95</v>
      </c>
      <c r="D2" s="55"/>
      <c r="E2" s="55"/>
      <c r="F2" s="55"/>
    </row>
    <row r="3" spans="2:6" ht="15.75">
      <c r="B3" s="19"/>
      <c r="C3" s="55" t="s">
        <v>16</v>
      </c>
      <c r="D3" s="55"/>
      <c r="E3" s="55"/>
      <c r="F3" s="55"/>
    </row>
    <row r="4" spans="2:6" ht="15.75">
      <c r="B4" s="55" t="s">
        <v>29</v>
      </c>
      <c r="C4" s="55"/>
      <c r="D4" s="55"/>
      <c r="E4" s="55"/>
      <c r="F4" s="55"/>
    </row>
    <row r="5" spans="2:6" ht="15.75">
      <c r="B5" s="19"/>
      <c r="C5" s="55" t="s">
        <v>126</v>
      </c>
      <c r="D5" s="55"/>
      <c r="E5" s="55"/>
      <c r="F5" s="55"/>
    </row>
    <row r="6" spans="2:6" ht="15.75">
      <c r="B6" s="18"/>
      <c r="C6" s="44"/>
      <c r="D6" s="44"/>
      <c r="E6" s="44"/>
      <c r="F6" s="44"/>
    </row>
    <row r="7" spans="2:7" ht="15.75">
      <c r="B7" s="18"/>
      <c r="C7" s="58" t="s">
        <v>95</v>
      </c>
      <c r="D7" s="58"/>
      <c r="E7" s="58"/>
      <c r="F7" s="58"/>
      <c r="G7" s="45"/>
    </row>
    <row r="8" spans="2:7" ht="15.75">
      <c r="B8" s="18"/>
      <c r="C8" s="58" t="s">
        <v>16</v>
      </c>
      <c r="D8" s="58"/>
      <c r="E8" s="58"/>
      <c r="F8" s="58"/>
      <c r="G8" s="45"/>
    </row>
    <row r="9" spans="2:7" ht="15.75">
      <c r="B9" s="18"/>
      <c r="C9" s="58" t="s">
        <v>116</v>
      </c>
      <c r="D9" s="58"/>
      <c r="E9" s="58"/>
      <c r="F9" s="58"/>
      <c r="G9" s="45"/>
    </row>
    <row r="10" spans="2:7" ht="15.75">
      <c r="B10" s="18"/>
      <c r="C10" s="58" t="s">
        <v>113</v>
      </c>
      <c r="D10" s="58"/>
      <c r="E10" s="58"/>
      <c r="F10" s="58"/>
      <c r="G10" s="45"/>
    </row>
    <row r="11" spans="2:6" ht="15.75">
      <c r="B11" s="18"/>
      <c r="C11" s="19"/>
      <c r="D11" s="20"/>
      <c r="E11" s="20"/>
      <c r="F11" s="23"/>
    </row>
    <row r="12" spans="2:6" ht="15.75">
      <c r="B12" s="10"/>
      <c r="C12" s="6"/>
      <c r="D12" s="7"/>
      <c r="E12" s="8"/>
      <c r="F12" s="8"/>
    </row>
    <row r="13" spans="2:6" s="5" customFormat="1" ht="15.75">
      <c r="B13" s="56" t="s">
        <v>3</v>
      </c>
      <c r="C13" s="56"/>
      <c r="D13" s="56"/>
      <c r="E13" s="56"/>
      <c r="F13" s="56"/>
    </row>
    <row r="14" spans="2:6" ht="15.75">
      <c r="B14" s="56" t="s">
        <v>96</v>
      </c>
      <c r="C14" s="56"/>
      <c r="D14" s="56"/>
      <c r="E14" s="56"/>
      <c r="F14" s="56"/>
    </row>
    <row r="15" spans="2:6" ht="15.75">
      <c r="B15" s="21"/>
      <c r="C15" s="21"/>
      <c r="D15" s="21"/>
      <c r="E15" s="21"/>
      <c r="F15" s="21"/>
    </row>
    <row r="16" spans="2:6" ht="15" hidden="1">
      <c r="B16" s="21"/>
      <c r="C16" s="21"/>
      <c r="D16" s="21"/>
      <c r="E16" s="21"/>
      <c r="F16" s="21"/>
    </row>
    <row r="17" spans="2:6" ht="15.75">
      <c r="B17" s="18"/>
      <c r="C17" s="19"/>
      <c r="D17" s="8"/>
      <c r="E17" s="8"/>
      <c r="F17" s="27" t="s">
        <v>21</v>
      </c>
    </row>
    <row r="18" spans="1:6" ht="15.75">
      <c r="A18" s="53" t="s">
        <v>32</v>
      </c>
      <c r="B18" s="57" t="s">
        <v>1</v>
      </c>
      <c r="C18" s="57" t="s">
        <v>0</v>
      </c>
      <c r="D18" s="13"/>
      <c r="E18" s="22"/>
      <c r="F18" s="59" t="s">
        <v>15</v>
      </c>
    </row>
    <row r="19" spans="1:6" ht="30" customHeight="1">
      <c r="A19" s="54"/>
      <c r="B19" s="57"/>
      <c r="C19" s="57"/>
      <c r="D19" s="13"/>
      <c r="E19" s="13"/>
      <c r="F19" s="60"/>
    </row>
    <row r="20" spans="1:6" ht="15.75">
      <c r="A20" s="13">
        <v>1</v>
      </c>
      <c r="B20" s="13">
        <v>2</v>
      </c>
      <c r="C20" s="13">
        <v>3</v>
      </c>
      <c r="D20" s="13"/>
      <c r="E20" s="13"/>
      <c r="F20" s="17">
        <v>4</v>
      </c>
    </row>
    <row r="21" spans="1:6" ht="31.5">
      <c r="A21" s="37" t="s">
        <v>34</v>
      </c>
      <c r="B21" s="29" t="s">
        <v>33</v>
      </c>
      <c r="C21" s="13" t="s">
        <v>4</v>
      </c>
      <c r="D21" s="24">
        <f>D22+D26+D32+D38+D41</f>
        <v>13386000</v>
      </c>
      <c r="E21" s="24">
        <f>E22+E26+E32+E38+E41+E47</f>
        <v>0</v>
      </c>
      <c r="F21" s="49">
        <f>F22+F26+F32+F38+F41+F47</f>
        <v>13386000</v>
      </c>
    </row>
    <row r="22" spans="1:9" ht="16.5" customHeight="1">
      <c r="A22" s="37" t="s">
        <v>36</v>
      </c>
      <c r="B22" s="39" t="s">
        <v>35</v>
      </c>
      <c r="C22" s="14" t="s">
        <v>5</v>
      </c>
      <c r="D22" s="25">
        <f>D23</f>
        <v>12205000</v>
      </c>
      <c r="E22" s="25">
        <f>E23</f>
        <v>0</v>
      </c>
      <c r="F22" s="46">
        <f>F23</f>
        <v>12205000</v>
      </c>
      <c r="I22" s="41"/>
    </row>
    <row r="23" spans="1:6" ht="17.25" customHeight="1">
      <c r="A23" s="37" t="s">
        <v>38</v>
      </c>
      <c r="B23" s="28" t="s">
        <v>37</v>
      </c>
      <c r="C23" s="14" t="s">
        <v>6</v>
      </c>
      <c r="D23" s="25">
        <f>D24+D25</f>
        <v>12205000</v>
      </c>
      <c r="E23" s="25">
        <f>E24+E25</f>
        <v>0</v>
      </c>
      <c r="F23" s="46">
        <f>F24+F25</f>
        <v>12205000</v>
      </c>
    </row>
    <row r="24" spans="1:6" ht="127.5" customHeight="1">
      <c r="A24" s="37" t="s">
        <v>40</v>
      </c>
      <c r="B24" s="28" t="s">
        <v>39</v>
      </c>
      <c r="C24" s="14" t="s">
        <v>17</v>
      </c>
      <c r="D24" s="25">
        <v>12205000</v>
      </c>
      <c r="E24" s="15"/>
      <c r="F24" s="46">
        <f aca="true" t="shared" si="0" ref="F24:F58">E24+D24</f>
        <v>12205000</v>
      </c>
    </row>
    <row r="25" spans="1:6" ht="81" customHeight="1" hidden="1">
      <c r="A25" s="37" t="s">
        <v>41</v>
      </c>
      <c r="B25" s="30" t="s">
        <v>94</v>
      </c>
      <c r="C25" s="16" t="s">
        <v>20</v>
      </c>
      <c r="D25" s="25">
        <v>0</v>
      </c>
      <c r="E25" s="15"/>
      <c r="F25" s="46">
        <f t="shared" si="0"/>
        <v>0</v>
      </c>
    </row>
    <row r="26" spans="1:6" ht="61.5" customHeight="1">
      <c r="A26" s="37" t="s">
        <v>43</v>
      </c>
      <c r="B26" s="40" t="s">
        <v>42</v>
      </c>
      <c r="C26" s="16" t="s">
        <v>22</v>
      </c>
      <c r="D26" s="25">
        <f>D27</f>
        <v>539700</v>
      </c>
      <c r="E26" s="25">
        <f>E27</f>
        <v>0</v>
      </c>
      <c r="F26" s="46">
        <f>F27</f>
        <v>539700</v>
      </c>
    </row>
    <row r="27" spans="1:6" ht="44.25" customHeight="1">
      <c r="A27" s="37" t="s">
        <v>45</v>
      </c>
      <c r="B27" s="31" t="s">
        <v>44</v>
      </c>
      <c r="C27" s="16" t="s">
        <v>23</v>
      </c>
      <c r="D27" s="25">
        <f>D28+D29+D30+D31</f>
        <v>539700</v>
      </c>
      <c r="E27" s="25">
        <f>E28+E29+E30+E31</f>
        <v>0</v>
      </c>
      <c r="F27" s="46">
        <f>F28+F29+F30+F31</f>
        <v>539700</v>
      </c>
    </row>
    <row r="28" spans="1:6" ht="99.75" customHeight="1">
      <c r="A28" s="37" t="s">
        <v>47</v>
      </c>
      <c r="B28" s="31" t="s">
        <v>46</v>
      </c>
      <c r="C28" s="16" t="s">
        <v>97</v>
      </c>
      <c r="D28" s="25">
        <v>187700</v>
      </c>
      <c r="E28" s="15"/>
      <c r="F28" s="46">
        <f t="shared" si="0"/>
        <v>187700</v>
      </c>
    </row>
    <row r="29" spans="1:6" ht="146.25" customHeight="1">
      <c r="A29" s="37" t="s">
        <v>49</v>
      </c>
      <c r="B29" s="31" t="s">
        <v>101</v>
      </c>
      <c r="C29" s="16" t="s">
        <v>98</v>
      </c>
      <c r="D29" s="25">
        <v>1700</v>
      </c>
      <c r="E29" s="15"/>
      <c r="F29" s="46">
        <f t="shared" si="0"/>
        <v>1700</v>
      </c>
    </row>
    <row r="30" spans="1:6" ht="126.75" customHeight="1">
      <c r="A30" s="37" t="s">
        <v>102</v>
      </c>
      <c r="B30" s="31" t="s">
        <v>48</v>
      </c>
      <c r="C30" s="16" t="s">
        <v>24</v>
      </c>
      <c r="D30" s="25">
        <v>389300</v>
      </c>
      <c r="E30" s="15"/>
      <c r="F30" s="46">
        <f t="shared" si="0"/>
        <v>389300</v>
      </c>
    </row>
    <row r="31" spans="1:6" ht="134.25" customHeight="1">
      <c r="A31" s="37" t="s">
        <v>103</v>
      </c>
      <c r="B31" s="30" t="s">
        <v>100</v>
      </c>
      <c r="C31" s="16" t="s">
        <v>99</v>
      </c>
      <c r="D31" s="25">
        <v>-39000</v>
      </c>
      <c r="E31" s="15"/>
      <c r="F31" s="46">
        <f t="shared" si="0"/>
        <v>-39000</v>
      </c>
    </row>
    <row r="32" spans="1:6" ht="23.25" customHeight="1">
      <c r="A32" s="37" t="s">
        <v>51</v>
      </c>
      <c r="B32" s="31" t="s">
        <v>50</v>
      </c>
      <c r="C32" s="14" t="s">
        <v>7</v>
      </c>
      <c r="D32" s="25">
        <f>D33+D35</f>
        <v>40300</v>
      </c>
      <c r="E32" s="25">
        <f>E33+E35</f>
        <v>0</v>
      </c>
      <c r="F32" s="46">
        <f>F33+F35</f>
        <v>40300</v>
      </c>
    </row>
    <row r="33" spans="1:6" ht="20.25" customHeight="1">
      <c r="A33" s="37" t="s">
        <v>53</v>
      </c>
      <c r="B33" s="31" t="s">
        <v>52</v>
      </c>
      <c r="C33" s="14" t="s">
        <v>8</v>
      </c>
      <c r="D33" s="25">
        <f>D34</f>
        <v>21900</v>
      </c>
      <c r="E33" s="25">
        <f>E34</f>
        <v>0</v>
      </c>
      <c r="F33" s="46">
        <f>F34</f>
        <v>21900</v>
      </c>
    </row>
    <row r="34" spans="1:6" ht="81.75" customHeight="1">
      <c r="A34" s="37" t="s">
        <v>55</v>
      </c>
      <c r="B34" s="30" t="s">
        <v>54</v>
      </c>
      <c r="C34" s="14" t="s">
        <v>26</v>
      </c>
      <c r="D34" s="25">
        <v>21900</v>
      </c>
      <c r="E34" s="15"/>
      <c r="F34" s="46">
        <f t="shared" si="0"/>
        <v>21900</v>
      </c>
    </row>
    <row r="35" spans="1:6" ht="18" customHeight="1">
      <c r="A35" s="37" t="s">
        <v>57</v>
      </c>
      <c r="B35" s="31" t="s">
        <v>56</v>
      </c>
      <c r="C35" s="14" t="s">
        <v>9</v>
      </c>
      <c r="D35" s="25">
        <f>D36+D37</f>
        <v>18400</v>
      </c>
      <c r="E35" s="25">
        <f>E36+E37</f>
        <v>0</v>
      </c>
      <c r="F35" s="46">
        <f>F36+F37</f>
        <v>18400</v>
      </c>
    </row>
    <row r="36" spans="1:6" ht="67.5" customHeight="1">
      <c r="A36" s="37" t="s">
        <v>59</v>
      </c>
      <c r="B36" s="30" t="s">
        <v>58</v>
      </c>
      <c r="C36" s="14" t="s">
        <v>27</v>
      </c>
      <c r="D36" s="25">
        <v>5800</v>
      </c>
      <c r="E36" s="15"/>
      <c r="F36" s="46">
        <f t="shared" si="0"/>
        <v>5800</v>
      </c>
    </row>
    <row r="37" spans="1:6" ht="67.5" customHeight="1">
      <c r="A37" s="37" t="s">
        <v>61</v>
      </c>
      <c r="B37" s="30" t="s">
        <v>60</v>
      </c>
      <c r="C37" s="14" t="s">
        <v>28</v>
      </c>
      <c r="D37" s="25">
        <v>12600</v>
      </c>
      <c r="E37" s="15"/>
      <c r="F37" s="46">
        <f t="shared" si="0"/>
        <v>12600</v>
      </c>
    </row>
    <row r="38" spans="1:6" ht="26.25" customHeight="1">
      <c r="A38" s="37" t="s">
        <v>63</v>
      </c>
      <c r="B38" s="31" t="s">
        <v>62</v>
      </c>
      <c r="C38" s="14" t="s">
        <v>10</v>
      </c>
      <c r="D38" s="25">
        <f aca="true" t="shared" si="1" ref="D38:F39">D39</f>
        <v>71000</v>
      </c>
      <c r="E38" s="25">
        <f t="shared" si="1"/>
        <v>0</v>
      </c>
      <c r="F38" s="46">
        <f t="shared" si="1"/>
        <v>71000</v>
      </c>
    </row>
    <row r="39" spans="1:6" ht="62.25" customHeight="1">
      <c r="A39" s="37" t="s">
        <v>65</v>
      </c>
      <c r="B39" s="31" t="s">
        <v>64</v>
      </c>
      <c r="C39" s="14" t="s">
        <v>11</v>
      </c>
      <c r="D39" s="25">
        <f t="shared" si="1"/>
        <v>71000</v>
      </c>
      <c r="E39" s="25">
        <f t="shared" si="1"/>
        <v>0</v>
      </c>
      <c r="F39" s="46">
        <f t="shared" si="1"/>
        <v>71000</v>
      </c>
    </row>
    <row r="40" spans="1:6" ht="114" customHeight="1">
      <c r="A40" s="37" t="s">
        <v>67</v>
      </c>
      <c r="B40" s="31" t="s">
        <v>66</v>
      </c>
      <c r="C40" s="14" t="s">
        <v>12</v>
      </c>
      <c r="D40" s="25">
        <v>71000</v>
      </c>
      <c r="E40" s="15"/>
      <c r="F40" s="46">
        <f t="shared" si="0"/>
        <v>71000</v>
      </c>
    </row>
    <row r="41" spans="1:6" ht="62.25">
      <c r="A41" s="37" t="s">
        <v>69</v>
      </c>
      <c r="B41" s="38" t="s">
        <v>68</v>
      </c>
      <c r="C41" s="14" t="s">
        <v>13</v>
      </c>
      <c r="D41" s="25">
        <f>D42+D44</f>
        <v>530000</v>
      </c>
      <c r="E41" s="25">
        <f>E42+E44</f>
        <v>806</v>
      </c>
      <c r="F41" s="46">
        <f>F42+F44</f>
        <v>530806</v>
      </c>
    </row>
    <row r="42" spans="1:6" ht="140.25" customHeight="1">
      <c r="A42" s="37" t="s">
        <v>71</v>
      </c>
      <c r="B42" s="38" t="s">
        <v>70</v>
      </c>
      <c r="C42" s="14" t="s">
        <v>30</v>
      </c>
      <c r="D42" s="25">
        <f>D43</f>
        <v>280000</v>
      </c>
      <c r="E42" s="25">
        <f>E43</f>
        <v>806</v>
      </c>
      <c r="F42" s="46">
        <f>F43</f>
        <v>280806</v>
      </c>
    </row>
    <row r="43" spans="1:6" ht="51" customHeight="1">
      <c r="A43" s="37" t="s">
        <v>72</v>
      </c>
      <c r="B43" s="30" t="s">
        <v>104</v>
      </c>
      <c r="C43" s="14" t="s">
        <v>31</v>
      </c>
      <c r="D43" s="25">
        <v>280000</v>
      </c>
      <c r="E43" s="46">
        <v>806</v>
      </c>
      <c r="F43" s="46">
        <f t="shared" si="0"/>
        <v>280806</v>
      </c>
    </row>
    <row r="44" spans="1:6" ht="147" customHeight="1">
      <c r="A44" s="37" t="s">
        <v>114</v>
      </c>
      <c r="B44" s="28" t="s">
        <v>73</v>
      </c>
      <c r="C44" s="14" t="s">
        <v>25</v>
      </c>
      <c r="D44" s="25">
        <f>D45</f>
        <v>250000</v>
      </c>
      <c r="E44" s="25">
        <f>E45</f>
        <v>0</v>
      </c>
      <c r="F44" s="46">
        <f>F45</f>
        <v>250000</v>
      </c>
    </row>
    <row r="45" spans="1:6" ht="132" customHeight="1">
      <c r="A45" s="37" t="s">
        <v>115</v>
      </c>
      <c r="B45" s="31" t="s">
        <v>105</v>
      </c>
      <c r="C45" s="14" t="s">
        <v>18</v>
      </c>
      <c r="D45" s="25">
        <v>250000</v>
      </c>
      <c r="E45" s="15"/>
      <c r="F45" s="46">
        <f t="shared" si="0"/>
        <v>250000</v>
      </c>
    </row>
    <row r="46" spans="1:6" ht="114" customHeight="1" hidden="1">
      <c r="A46" s="34"/>
      <c r="B46" s="38" t="s">
        <v>19</v>
      </c>
      <c r="C46" s="14" t="s">
        <v>18</v>
      </c>
      <c r="D46" s="15"/>
      <c r="E46" s="15"/>
      <c r="F46" s="46">
        <f t="shared" si="0"/>
        <v>0</v>
      </c>
    </row>
    <row r="47" spans="1:6" ht="21.75" customHeight="1">
      <c r="A47" s="47" t="s">
        <v>123</v>
      </c>
      <c r="B47" s="30" t="s">
        <v>117</v>
      </c>
      <c r="C47" s="14" t="s">
        <v>118</v>
      </c>
      <c r="D47" s="46">
        <f aca="true" t="shared" si="2" ref="D47:F48">D48</f>
        <v>0</v>
      </c>
      <c r="E47" s="46">
        <f t="shared" si="2"/>
        <v>-806</v>
      </c>
      <c r="F47" s="46">
        <f t="shared" si="2"/>
        <v>-806</v>
      </c>
    </row>
    <row r="48" spans="1:6" ht="20.25" customHeight="1">
      <c r="A48" s="48" t="s">
        <v>125</v>
      </c>
      <c r="B48" s="30" t="s">
        <v>119</v>
      </c>
      <c r="C48" s="14" t="s">
        <v>120</v>
      </c>
      <c r="D48" s="46">
        <f t="shared" si="2"/>
        <v>0</v>
      </c>
      <c r="E48" s="46">
        <f t="shared" si="2"/>
        <v>-806</v>
      </c>
      <c r="F48" s="46">
        <f t="shared" si="2"/>
        <v>-806</v>
      </c>
    </row>
    <row r="49" spans="1:6" ht="47.25" customHeight="1">
      <c r="A49" s="51" t="s">
        <v>124</v>
      </c>
      <c r="B49" s="30" t="s">
        <v>121</v>
      </c>
      <c r="C49" s="14" t="s">
        <v>122</v>
      </c>
      <c r="D49" s="46">
        <v>0</v>
      </c>
      <c r="E49" s="46">
        <v>-806</v>
      </c>
      <c r="F49" s="46">
        <f>E49</f>
        <v>-806</v>
      </c>
    </row>
    <row r="50" spans="1:6" ht="24.75" customHeight="1">
      <c r="A50" s="35" t="s">
        <v>74</v>
      </c>
      <c r="B50" s="36" t="s">
        <v>75</v>
      </c>
      <c r="C50" s="13" t="s">
        <v>76</v>
      </c>
      <c r="D50" s="33">
        <f>D51</f>
        <v>14794300</v>
      </c>
      <c r="E50" s="33">
        <f>E51</f>
        <v>0</v>
      </c>
      <c r="F50" s="50">
        <f>F51</f>
        <v>14794300</v>
      </c>
    </row>
    <row r="51" spans="1:6" ht="59.25" customHeight="1">
      <c r="A51" s="37" t="s">
        <v>77</v>
      </c>
      <c r="B51" s="31" t="s">
        <v>78</v>
      </c>
      <c r="C51" s="14" t="s">
        <v>14</v>
      </c>
      <c r="D51" s="25">
        <f>D52+D54+D57</f>
        <v>14794300</v>
      </c>
      <c r="E51" s="25">
        <f>E52+E54+E57</f>
        <v>0</v>
      </c>
      <c r="F51" s="46">
        <f>F52+F54+F57</f>
        <v>14794300</v>
      </c>
    </row>
    <row r="52" spans="1:6" ht="36.75" customHeight="1">
      <c r="A52" s="37" t="s">
        <v>79</v>
      </c>
      <c r="B52" s="38" t="s">
        <v>80</v>
      </c>
      <c r="C52" s="16" t="s">
        <v>106</v>
      </c>
      <c r="D52" s="25">
        <f>D53</f>
        <v>12013800</v>
      </c>
      <c r="E52" s="15"/>
      <c r="F52" s="46">
        <f t="shared" si="0"/>
        <v>12013800</v>
      </c>
    </row>
    <row r="53" spans="1:6" ht="46.5" customHeight="1">
      <c r="A53" s="37" t="s">
        <v>81</v>
      </c>
      <c r="B53" s="28" t="s">
        <v>82</v>
      </c>
      <c r="C53" s="14" t="s">
        <v>107</v>
      </c>
      <c r="D53" s="25">
        <v>12013800</v>
      </c>
      <c r="E53" s="15"/>
      <c r="F53" s="46">
        <f t="shared" si="0"/>
        <v>12013800</v>
      </c>
    </row>
    <row r="54" spans="1:6" ht="53.25" customHeight="1">
      <c r="A54" s="37" t="s">
        <v>83</v>
      </c>
      <c r="B54" s="38" t="s">
        <v>84</v>
      </c>
      <c r="C54" s="16" t="s">
        <v>108</v>
      </c>
      <c r="D54" s="25">
        <f>D55+D56</f>
        <v>421600</v>
      </c>
      <c r="E54" s="25">
        <f>E55+E56</f>
        <v>0</v>
      </c>
      <c r="F54" s="46">
        <f t="shared" si="0"/>
        <v>421600</v>
      </c>
    </row>
    <row r="55" spans="1:6" ht="57" customHeight="1">
      <c r="A55" s="37" t="s">
        <v>85</v>
      </c>
      <c r="B55" s="38" t="s">
        <v>86</v>
      </c>
      <c r="C55" s="16" t="s">
        <v>109</v>
      </c>
      <c r="D55" s="25">
        <v>27800</v>
      </c>
      <c r="E55" s="15"/>
      <c r="F55" s="46">
        <f t="shared" si="0"/>
        <v>27800</v>
      </c>
    </row>
    <row r="56" spans="1:6" ht="72.75" customHeight="1">
      <c r="A56" s="37" t="s">
        <v>87</v>
      </c>
      <c r="B56" s="38" t="s">
        <v>88</v>
      </c>
      <c r="C56" s="14" t="s">
        <v>110</v>
      </c>
      <c r="D56" s="25">
        <v>393800</v>
      </c>
      <c r="E56" s="15"/>
      <c r="F56" s="46">
        <f t="shared" si="0"/>
        <v>393800</v>
      </c>
    </row>
    <row r="57" spans="1:6" ht="24.75" customHeight="1">
      <c r="A57" s="37" t="s">
        <v>89</v>
      </c>
      <c r="B57" s="42" t="s">
        <v>90</v>
      </c>
      <c r="C57" s="32" t="s">
        <v>111</v>
      </c>
      <c r="D57" s="25">
        <f>D58</f>
        <v>2358900</v>
      </c>
      <c r="E57" s="25">
        <f>E58</f>
        <v>0</v>
      </c>
      <c r="F57" s="46">
        <f t="shared" si="0"/>
        <v>2358900</v>
      </c>
    </row>
    <row r="58" spans="1:6" ht="48.75" customHeight="1">
      <c r="A58" s="37" t="s">
        <v>91</v>
      </c>
      <c r="B58" s="43" t="s">
        <v>92</v>
      </c>
      <c r="C58" s="32" t="s">
        <v>112</v>
      </c>
      <c r="D58" s="25">
        <f>1320800+1038100</f>
        <v>2358900</v>
      </c>
      <c r="E58" s="15">
        <v>0</v>
      </c>
      <c r="F58" s="46">
        <f t="shared" si="0"/>
        <v>2358900</v>
      </c>
    </row>
    <row r="59" spans="1:6" ht="15.75" customHeight="1">
      <c r="A59" s="37"/>
      <c r="B59" s="17" t="s">
        <v>93</v>
      </c>
      <c r="C59" s="17"/>
      <c r="D59" s="33">
        <f>D50+D21</f>
        <v>28180300</v>
      </c>
      <c r="E59" s="33">
        <f>E50+E21</f>
        <v>0</v>
      </c>
      <c r="F59" s="33">
        <f>F50+F21</f>
        <v>28180300</v>
      </c>
    </row>
    <row r="60" spans="2:6" ht="15.75" customHeight="1">
      <c r="B60" s="11"/>
      <c r="C60" s="26"/>
      <c r="D60" s="4"/>
      <c r="E60" s="4"/>
      <c r="F60" s="4"/>
    </row>
    <row r="61" spans="2:6" ht="15.75" customHeight="1">
      <c r="B61" s="52" t="s">
        <v>2</v>
      </c>
      <c r="C61" s="52"/>
      <c r="D61" s="52"/>
      <c r="E61" s="52"/>
      <c r="F61" s="52"/>
    </row>
    <row r="62" spans="2:6" ht="11.25" customHeight="1">
      <c r="B62" s="11"/>
      <c r="C62" s="4"/>
      <c r="D62" s="4"/>
      <c r="E62" s="4"/>
      <c r="F62" s="4"/>
    </row>
    <row r="63" spans="2:6" ht="11.25" customHeight="1">
      <c r="B63" s="11"/>
      <c r="C63" s="4"/>
      <c r="D63" s="4"/>
      <c r="E63" s="4"/>
      <c r="F63" s="4"/>
    </row>
  </sheetData>
  <sheetProtection/>
  <mergeCells count="15">
    <mergeCell ref="C10:F10"/>
    <mergeCell ref="F18:F19"/>
    <mergeCell ref="C3:F3"/>
    <mergeCell ref="C5:F5"/>
    <mergeCell ref="C2:F2"/>
    <mergeCell ref="B61:F61"/>
    <mergeCell ref="A18:A19"/>
    <mergeCell ref="B4:F4"/>
    <mergeCell ref="B13:F13"/>
    <mergeCell ref="B14:F14"/>
    <mergeCell ref="B18:B19"/>
    <mergeCell ref="C18:C19"/>
    <mergeCell ref="C7:F7"/>
    <mergeCell ref="C8:F8"/>
    <mergeCell ref="C9:F9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portrait" paperSize="9" scale="90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2018-06-07T07:07:10Z</cp:lastPrinted>
  <dcterms:created xsi:type="dcterms:W3CDTF">2008-10-23T07:29:54Z</dcterms:created>
  <dcterms:modified xsi:type="dcterms:W3CDTF">2018-06-07T07:08:35Z</dcterms:modified>
  <cp:category/>
  <cp:version/>
  <cp:contentType/>
  <cp:contentStatus/>
</cp:coreProperties>
</file>